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70" windowHeight="5055" activeTab="2"/>
  </bookViews>
  <sheets>
    <sheet name="July Data" sheetId="1" r:id="rId1"/>
    <sheet name="July Daily Avg" sheetId="2" r:id="rId2"/>
    <sheet name="January Data" sheetId="3" r:id="rId3"/>
    <sheet name="January Daily Avg" sheetId="4" r:id="rId4"/>
  </sheets>
  <definedNames/>
  <calcPr fullCalcOnLoad="1"/>
</workbook>
</file>

<file path=xl/sharedStrings.xml><?xml version="1.0" encoding="utf-8"?>
<sst xmlns="http://schemas.openxmlformats.org/spreadsheetml/2006/main" count="78" uniqueCount="19">
  <si>
    <t>Time (Z)</t>
  </si>
  <si>
    <t>DownSW</t>
  </si>
  <si>
    <t>DownLW</t>
  </si>
  <si>
    <t>Ground</t>
  </si>
  <si>
    <t>Latent</t>
  </si>
  <si>
    <t>Sensible</t>
  </si>
  <si>
    <t>UpLong</t>
  </si>
  <si>
    <t>UpShort</t>
  </si>
  <si>
    <t>NetRad</t>
  </si>
  <si>
    <t>G+L+S</t>
  </si>
  <si>
    <t>Average</t>
  </si>
  <si>
    <t>29.9 Long, -97.9Lat</t>
  </si>
  <si>
    <t>Energy balance flux components from the NARR, for January 2003</t>
  </si>
  <si>
    <t>Balance</t>
  </si>
  <si>
    <t>NetRad = DownSW+DownLW-UpLong-UpShort</t>
  </si>
  <si>
    <t>G+L+S = Ground + Latent + Sensible</t>
  </si>
  <si>
    <t>Balance = NetRad + G + L + S</t>
  </si>
  <si>
    <t>Energy balance flux components from the North American Regional Reanalysis</t>
  </si>
  <si>
    <t>29.9 Long, -97.9Lat, July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</si>
</sst>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:mm;@"/>
    <numFmt numFmtId="167" formatCode="[$-409]h:mm\ AM/PM;@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168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'July Data'!$B$8</c:f>
              <c:strCache>
                <c:ptCount val="1"/>
                <c:pt idx="0">
                  <c:v>DownSW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'July Data'!$A$9:$A$16</c:f>
              <c:numCache/>
            </c:numRef>
          </c:xVal>
          <c:yVal>
            <c:numRef>
              <c:f>'July Data'!$B$9:$B$16</c:f>
              <c:numCache/>
            </c:numRef>
          </c:yVal>
          <c:smooth val="0"/>
        </c:ser>
        <c:ser>
          <c:idx val="1"/>
          <c:order val="1"/>
          <c:tx>
            <c:strRef>
              <c:f>'July Data'!$C$8</c:f>
              <c:strCache>
                <c:ptCount val="1"/>
                <c:pt idx="0">
                  <c:v>DownLW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'July Data'!$A$9:$A$16</c:f>
              <c:numCache/>
            </c:numRef>
          </c:xVal>
          <c:yVal>
            <c:numRef>
              <c:f>'July Data'!$C$9:$C$16</c:f>
              <c:numCache/>
            </c:numRef>
          </c:yVal>
          <c:smooth val="0"/>
        </c:ser>
        <c:ser>
          <c:idx val="2"/>
          <c:order val="2"/>
          <c:tx>
            <c:strRef>
              <c:f>'July Data'!$D$8</c:f>
              <c:strCache>
                <c:ptCount val="1"/>
                <c:pt idx="0">
                  <c:v>Ground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'July Data'!$A$9:$A$16</c:f>
              <c:numCache/>
            </c:numRef>
          </c:xVal>
          <c:yVal>
            <c:numRef>
              <c:f>'July Data'!$D$9:$D$16</c:f>
              <c:numCache/>
            </c:numRef>
          </c:yVal>
          <c:smooth val="0"/>
        </c:ser>
        <c:ser>
          <c:idx val="3"/>
          <c:order val="3"/>
          <c:tx>
            <c:strRef>
              <c:f>'July Data'!$E$8</c:f>
              <c:strCache>
                <c:ptCount val="1"/>
                <c:pt idx="0">
                  <c:v>Latent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'July Data'!$A$9:$A$16</c:f>
              <c:numCache/>
            </c:numRef>
          </c:xVal>
          <c:yVal>
            <c:numRef>
              <c:f>'July Data'!$E$9:$E$16</c:f>
              <c:numCache/>
            </c:numRef>
          </c:yVal>
          <c:smooth val="0"/>
        </c:ser>
        <c:ser>
          <c:idx val="4"/>
          <c:order val="4"/>
          <c:tx>
            <c:strRef>
              <c:f>'July Data'!$F$8</c:f>
              <c:strCache>
                <c:ptCount val="1"/>
                <c:pt idx="0">
                  <c:v>Sensible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'July Data'!$A$9:$A$16</c:f>
              <c:numCache/>
            </c:numRef>
          </c:xVal>
          <c:yVal>
            <c:numRef>
              <c:f>'July Data'!$F$9:$F$16</c:f>
              <c:numCache/>
            </c:numRef>
          </c:yVal>
          <c:smooth val="0"/>
        </c:ser>
        <c:ser>
          <c:idx val="5"/>
          <c:order val="5"/>
          <c:tx>
            <c:strRef>
              <c:f>'July Data'!$G$8</c:f>
              <c:strCache>
                <c:ptCount val="1"/>
                <c:pt idx="0">
                  <c:v>UpLong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'July Data'!$A$9:$A$16</c:f>
              <c:numCache/>
            </c:numRef>
          </c:xVal>
          <c:yVal>
            <c:numRef>
              <c:f>'July Data'!$G$9:$G$16</c:f>
              <c:numCache/>
            </c:numRef>
          </c:yVal>
          <c:smooth val="0"/>
        </c:ser>
        <c:ser>
          <c:idx val="6"/>
          <c:order val="6"/>
          <c:tx>
            <c:strRef>
              <c:f>'July Data'!$H$8</c:f>
              <c:strCache>
                <c:ptCount val="1"/>
                <c:pt idx="0">
                  <c:v>UpShort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'July Data'!$A$9:$A$16</c:f>
              <c:numCache/>
            </c:numRef>
          </c:xVal>
          <c:yVal>
            <c:numRef>
              <c:f>'July Data'!$H$9:$H$16</c:f>
              <c:numCache/>
            </c:numRef>
          </c:yVal>
          <c:smooth val="0"/>
        </c:ser>
        <c:axId val="65540251"/>
        <c:axId val="52991348"/>
      </c:scatterChart>
      <c:valAx>
        <c:axId val="65540251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of Day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91348"/>
        <c:crosses val="autoZero"/>
        <c:crossBetween val="midCat"/>
        <c:dispUnits/>
        <c:majorUnit val="3"/>
      </c:valAx>
      <c:valAx>
        <c:axId val="5299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40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'July Daily Avg'!$B$12:$K$12</c:f>
              <c:strCache/>
            </c:strRef>
          </c:cat>
          <c:val>
            <c:numRef>
              <c:f>'July Daily Avg'!$B$13:$K$13</c:f>
              <c:numCache/>
            </c:numRef>
          </c:val>
        </c:ser>
        <c:axId val="7160085"/>
        <c:axId val="64440766"/>
      </c:barChart>
      <c:catAx>
        <c:axId val="716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40766"/>
        <c:crosses val="autoZero"/>
        <c:auto val="1"/>
        <c:lblOffset val="100"/>
        <c:noMultiLvlLbl val="0"/>
      </c:catAx>
      <c:valAx>
        <c:axId val="6444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Energy 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160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'January Data'!$B$1</c:f>
              <c:strCache>
                <c:ptCount val="1"/>
                <c:pt idx="0">
                  <c:v>DownSW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'January Data'!$A$2:$A$9</c:f>
              <c:numCache/>
            </c:numRef>
          </c:xVal>
          <c:yVal>
            <c:numRef>
              <c:f>'January Data'!$B$2:$B$9</c:f>
              <c:numCache/>
            </c:numRef>
          </c:yVal>
          <c:smooth val="0"/>
        </c:ser>
        <c:ser>
          <c:idx val="1"/>
          <c:order val="1"/>
          <c:tx>
            <c:strRef>
              <c:f>'January Data'!$C$1</c:f>
              <c:strCache>
                <c:ptCount val="1"/>
                <c:pt idx="0">
                  <c:v>DownLW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'January Data'!$A$2:$A$9</c:f>
              <c:numCache/>
            </c:numRef>
          </c:xVal>
          <c:yVal>
            <c:numRef>
              <c:f>'January Data'!$C$2:$C$9</c:f>
              <c:numCache/>
            </c:numRef>
          </c:yVal>
          <c:smooth val="0"/>
        </c:ser>
        <c:ser>
          <c:idx val="2"/>
          <c:order val="2"/>
          <c:tx>
            <c:strRef>
              <c:f>'January Data'!$D$1</c:f>
              <c:strCache>
                <c:ptCount val="1"/>
                <c:pt idx="0">
                  <c:v>Ground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'January Data'!$A$2:$A$9</c:f>
              <c:numCache/>
            </c:numRef>
          </c:xVal>
          <c:yVal>
            <c:numRef>
              <c:f>'January Data'!$D$2:$D$9</c:f>
              <c:numCache/>
            </c:numRef>
          </c:yVal>
          <c:smooth val="0"/>
        </c:ser>
        <c:ser>
          <c:idx val="3"/>
          <c:order val="3"/>
          <c:tx>
            <c:strRef>
              <c:f>'January Data'!$E$1</c:f>
              <c:strCache>
                <c:ptCount val="1"/>
                <c:pt idx="0">
                  <c:v>Latent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'January Data'!$A$2:$A$9</c:f>
              <c:numCache/>
            </c:numRef>
          </c:xVal>
          <c:yVal>
            <c:numRef>
              <c:f>'January Data'!$E$2:$E$9</c:f>
              <c:numCache/>
            </c:numRef>
          </c:yVal>
          <c:smooth val="0"/>
        </c:ser>
        <c:ser>
          <c:idx val="4"/>
          <c:order val="4"/>
          <c:tx>
            <c:strRef>
              <c:f>'January Data'!$F$1</c:f>
              <c:strCache>
                <c:ptCount val="1"/>
                <c:pt idx="0">
                  <c:v>Sensible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'January Data'!$A$2:$A$9</c:f>
              <c:numCache/>
            </c:numRef>
          </c:xVal>
          <c:yVal>
            <c:numRef>
              <c:f>'January Data'!$F$2:$F$9</c:f>
              <c:numCache/>
            </c:numRef>
          </c:yVal>
          <c:smooth val="0"/>
        </c:ser>
        <c:ser>
          <c:idx val="5"/>
          <c:order val="5"/>
          <c:tx>
            <c:strRef>
              <c:f>'January Data'!$G$1</c:f>
              <c:strCache>
                <c:ptCount val="1"/>
                <c:pt idx="0">
                  <c:v>UpLong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'January Data'!$A$2:$A$9</c:f>
              <c:numCache/>
            </c:numRef>
          </c:xVal>
          <c:yVal>
            <c:numRef>
              <c:f>'January Data'!$G$2:$G$9</c:f>
              <c:numCache/>
            </c:numRef>
          </c:yVal>
          <c:smooth val="0"/>
        </c:ser>
        <c:ser>
          <c:idx val="6"/>
          <c:order val="6"/>
          <c:tx>
            <c:strRef>
              <c:f>'January Data'!$H$1</c:f>
              <c:strCache>
                <c:ptCount val="1"/>
                <c:pt idx="0">
                  <c:v>UpShort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'January Data'!$A$2:$A$9</c:f>
              <c:numCache/>
            </c:numRef>
          </c:xVal>
          <c:yVal>
            <c:numRef>
              <c:f>'January Data'!$H$2:$H$9</c:f>
              <c:numCache/>
            </c:numRef>
          </c:yVal>
          <c:smooth val="0"/>
        </c:ser>
        <c:axId val="43095983"/>
        <c:axId val="52319528"/>
      </c:scatterChart>
      <c:valAx>
        <c:axId val="4309598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of Day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19528"/>
        <c:crosses val="autoZero"/>
        <c:crossBetween val="midCat"/>
        <c:dispUnits/>
        <c:majorUnit val="3"/>
      </c:valAx>
      <c:valAx>
        <c:axId val="5231952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95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'January Daily Avg'!$B$13:$K$13</c:f>
              <c:strCache/>
            </c:strRef>
          </c:cat>
          <c:val>
            <c:numRef>
              <c:f>'January Daily Avg'!$B$14:$K$14</c:f>
              <c:numCache/>
            </c:numRef>
          </c:val>
        </c:ser>
        <c:axId val="1113705"/>
        <c:axId val="10023346"/>
      </c:barChart>
      <c:catAx>
        <c:axId val="111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23346"/>
        <c:crosses val="autoZero"/>
        <c:auto val="1"/>
        <c:lblOffset val="100"/>
        <c:noMultiLvlLbl val="0"/>
      </c:catAx>
      <c:valAx>
        <c:axId val="10023346"/>
        <c:scaling>
          <c:orientation val="minMax"/>
          <c:max val="6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Energy 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13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0</xdr:rowOff>
    </xdr:from>
    <xdr:to>
      <xdr:col>9</xdr:col>
      <xdr:colOff>276225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3825" y="3076575"/>
        <a:ext cx="56388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28575</xdr:rowOff>
    </xdr:from>
    <xdr:to>
      <xdr:col>9</xdr:col>
      <xdr:colOff>104775</xdr:colOff>
      <xdr:row>30</xdr:row>
      <xdr:rowOff>38100</xdr:rowOff>
    </xdr:to>
    <xdr:graphicFrame>
      <xdr:nvGraphicFramePr>
        <xdr:cNvPr id="1" name="Chart 2"/>
        <xdr:cNvGraphicFramePr/>
      </xdr:nvGraphicFramePr>
      <xdr:xfrm>
        <a:off x="200025" y="1971675"/>
        <a:ext cx="5391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85725</xdr:rowOff>
    </xdr:from>
    <xdr:to>
      <xdr:col>10</xdr:col>
      <xdr:colOff>533400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66750" y="2676525"/>
        <a:ext cx="59626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66675</xdr:rowOff>
    </xdr:from>
    <xdr:to>
      <xdr:col>8</xdr:col>
      <xdr:colOff>342900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7150" y="1685925"/>
        <a:ext cx="51625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9">
      <selection activeCell="K21" sqref="K21"/>
    </sheetView>
  </sheetViews>
  <sheetFormatPr defaultColWidth="9.140625" defaultRowHeight="12.75"/>
  <sheetData>
    <row r="1" spans="1:7" ht="12.75">
      <c r="A1" s="2" t="s">
        <v>17</v>
      </c>
      <c r="B1" s="2"/>
      <c r="C1" s="2"/>
      <c r="D1" s="2"/>
      <c r="E1" s="2"/>
      <c r="F1" s="2"/>
      <c r="G1" s="3"/>
    </row>
    <row r="2" spans="1:7" ht="12.75">
      <c r="A2" s="2" t="s">
        <v>18</v>
      </c>
      <c r="B2" s="2"/>
      <c r="C2" s="2"/>
      <c r="D2" s="2"/>
      <c r="E2" s="2"/>
      <c r="F2" s="2"/>
      <c r="G2" s="3"/>
    </row>
    <row r="3" spans="1:7" ht="12.75">
      <c r="A3" s="2"/>
      <c r="B3" s="2"/>
      <c r="C3" s="2"/>
      <c r="D3" s="2"/>
      <c r="E3" s="2"/>
      <c r="F3" s="2"/>
      <c r="G3" s="3"/>
    </row>
    <row r="4" spans="1:7" ht="12.75">
      <c r="A4" s="4" t="s">
        <v>14</v>
      </c>
      <c r="B4" s="5"/>
      <c r="C4" s="5"/>
      <c r="D4" s="5"/>
      <c r="E4" s="5"/>
      <c r="F4" s="3"/>
      <c r="G4" s="3"/>
    </row>
    <row r="5" spans="1:7" ht="12.75">
      <c r="A5" s="4" t="s">
        <v>15</v>
      </c>
      <c r="B5" s="5"/>
      <c r="C5" s="5"/>
      <c r="D5" s="5"/>
      <c r="E5" s="5"/>
      <c r="F5" s="3"/>
      <c r="G5" s="3"/>
    </row>
    <row r="6" spans="1:7" ht="12.75">
      <c r="A6" s="4" t="s">
        <v>16</v>
      </c>
      <c r="B6" s="5"/>
      <c r="C6" s="5"/>
      <c r="D6" s="5"/>
      <c r="E6" s="5"/>
      <c r="F6" s="3"/>
      <c r="G6" s="3"/>
    </row>
    <row r="8" spans="1:11" s="2" customFormat="1" ht="12.75">
      <c r="A8" s="15" t="s">
        <v>0</v>
      </c>
      <c r="B8" s="15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16" t="s">
        <v>7</v>
      </c>
      <c r="I8" s="10" t="s">
        <v>8</v>
      </c>
      <c r="J8" s="10" t="s">
        <v>9</v>
      </c>
      <c r="K8" s="16" t="s">
        <v>13</v>
      </c>
    </row>
    <row r="9" spans="1:11" ht="12.75">
      <c r="A9" s="13">
        <v>0</v>
      </c>
      <c r="B9" s="17">
        <v>0</v>
      </c>
      <c r="C9" s="6">
        <v>416.3</v>
      </c>
      <c r="D9" s="6">
        <v>42.1</v>
      </c>
      <c r="E9" s="6">
        <v>-27.2</v>
      </c>
      <c r="F9" s="6">
        <v>25.8</v>
      </c>
      <c r="G9" s="6">
        <v>457.7</v>
      </c>
      <c r="H9" s="19">
        <v>0</v>
      </c>
      <c r="I9" s="6">
        <f>B9+C9-G9-H9</f>
        <v>-41.39999999999998</v>
      </c>
      <c r="J9" s="6">
        <f>D9+E9+F9</f>
        <v>40.7</v>
      </c>
      <c r="K9" s="12">
        <f>I9+J9</f>
        <v>-0.6999999999999744</v>
      </c>
    </row>
    <row r="10" spans="1:11" ht="12.75">
      <c r="A10" s="13">
        <v>3</v>
      </c>
      <c r="B10" s="17">
        <v>0</v>
      </c>
      <c r="C10" s="6">
        <v>406.7</v>
      </c>
      <c r="D10" s="6">
        <v>36</v>
      </c>
      <c r="E10" s="6">
        <v>-13.3</v>
      </c>
      <c r="F10" s="6">
        <v>19.3</v>
      </c>
      <c r="G10" s="6">
        <v>449.2</v>
      </c>
      <c r="H10" s="19">
        <v>0</v>
      </c>
      <c r="I10" s="6">
        <f aca="true" t="shared" si="0" ref="I10:I16">B10+C10-G10-H10</f>
        <v>-42.5</v>
      </c>
      <c r="J10" s="6">
        <f aca="true" t="shared" si="1" ref="J10:J16">D10+E10+F10</f>
        <v>42</v>
      </c>
      <c r="K10" s="12">
        <f aca="true" t="shared" si="2" ref="K10:K17">I10+J10</f>
        <v>-0.5</v>
      </c>
    </row>
    <row r="11" spans="1:11" ht="12.75">
      <c r="A11" s="13">
        <v>6</v>
      </c>
      <c r="B11" s="17">
        <v>0</v>
      </c>
      <c r="C11" s="6">
        <v>405.3</v>
      </c>
      <c r="D11" s="6">
        <v>30.3</v>
      </c>
      <c r="E11" s="6">
        <v>-5.1</v>
      </c>
      <c r="F11" s="6">
        <v>12.4</v>
      </c>
      <c r="G11" s="6">
        <v>443.5</v>
      </c>
      <c r="H11" s="19">
        <v>0</v>
      </c>
      <c r="I11" s="6">
        <f t="shared" si="0"/>
        <v>-38.19999999999999</v>
      </c>
      <c r="J11" s="6">
        <f t="shared" si="1"/>
        <v>37.6</v>
      </c>
      <c r="K11" s="12">
        <f t="shared" si="2"/>
        <v>-0.5999999999999872</v>
      </c>
    </row>
    <row r="12" spans="1:11" ht="12.75">
      <c r="A12" s="13">
        <v>9</v>
      </c>
      <c r="B12" s="17">
        <v>25</v>
      </c>
      <c r="C12" s="6">
        <v>400.8</v>
      </c>
      <c r="D12" s="6">
        <v>25.2</v>
      </c>
      <c r="E12" s="6">
        <v>-1.9</v>
      </c>
      <c r="F12" s="6">
        <v>8.3</v>
      </c>
      <c r="G12" s="6">
        <v>440.1</v>
      </c>
      <c r="H12" s="19">
        <v>13.2</v>
      </c>
      <c r="I12" s="6">
        <f t="shared" si="0"/>
        <v>-27.50000000000001</v>
      </c>
      <c r="J12" s="6">
        <f t="shared" si="1"/>
        <v>31.6</v>
      </c>
      <c r="K12" s="12">
        <f t="shared" si="2"/>
        <v>4.099999999999991</v>
      </c>
    </row>
    <row r="13" spans="1:11" ht="12.75">
      <c r="A13" s="13">
        <v>12</v>
      </c>
      <c r="B13" s="17">
        <v>564.5</v>
      </c>
      <c r="C13" s="6">
        <v>428.4</v>
      </c>
      <c r="D13" s="6">
        <v>-54.1</v>
      </c>
      <c r="E13" s="6">
        <v>-152.7</v>
      </c>
      <c r="F13" s="6">
        <v>-148.8</v>
      </c>
      <c r="G13" s="6">
        <v>512.6</v>
      </c>
      <c r="H13" s="19">
        <v>127.8</v>
      </c>
      <c r="I13" s="6">
        <f t="shared" si="0"/>
        <v>352.49999999999994</v>
      </c>
      <c r="J13" s="6">
        <f t="shared" si="1"/>
        <v>-355.6</v>
      </c>
      <c r="K13" s="12">
        <f t="shared" si="2"/>
        <v>-3.1000000000000796</v>
      </c>
    </row>
    <row r="14" spans="1:11" ht="12.75">
      <c r="A14" s="13">
        <v>15</v>
      </c>
      <c r="B14" s="17">
        <v>794.8</v>
      </c>
      <c r="C14" s="6">
        <v>453.2</v>
      </c>
      <c r="D14" s="6">
        <v>-67.9</v>
      </c>
      <c r="E14" s="6">
        <v>-256.5</v>
      </c>
      <c r="F14" s="6">
        <v>-237.5</v>
      </c>
      <c r="G14" s="6">
        <v>547.8</v>
      </c>
      <c r="H14" s="19">
        <v>174.2</v>
      </c>
      <c r="I14" s="6">
        <f t="shared" si="0"/>
        <v>526</v>
      </c>
      <c r="J14" s="6">
        <f t="shared" si="1"/>
        <v>-561.9</v>
      </c>
      <c r="K14" s="12">
        <f t="shared" si="2"/>
        <v>-35.89999999999998</v>
      </c>
    </row>
    <row r="15" spans="1:11" ht="12.75">
      <c r="A15" s="13">
        <v>18</v>
      </c>
      <c r="B15" s="17">
        <v>650.5</v>
      </c>
      <c r="C15" s="6">
        <v>461.8</v>
      </c>
      <c r="D15" s="6">
        <v>-37</v>
      </c>
      <c r="E15" s="6">
        <v>-239</v>
      </c>
      <c r="F15" s="6">
        <v>-176.7</v>
      </c>
      <c r="G15" s="6">
        <v>537.2</v>
      </c>
      <c r="H15" s="19">
        <v>151.3</v>
      </c>
      <c r="I15" s="6">
        <f t="shared" si="0"/>
        <v>423.7999999999999</v>
      </c>
      <c r="J15" s="6">
        <f t="shared" si="1"/>
        <v>-452.7</v>
      </c>
      <c r="K15" s="12">
        <f t="shared" si="2"/>
        <v>-28.90000000000009</v>
      </c>
    </row>
    <row r="16" spans="1:11" ht="12.75">
      <c r="A16" s="13">
        <v>21</v>
      </c>
      <c r="B16" s="17">
        <v>218.3</v>
      </c>
      <c r="C16" s="6">
        <v>447.2</v>
      </c>
      <c r="D16" s="6">
        <v>12.3</v>
      </c>
      <c r="E16" s="6">
        <v>-130.3</v>
      </c>
      <c r="F16" s="6">
        <v>-30</v>
      </c>
      <c r="G16" s="6">
        <v>496.3</v>
      </c>
      <c r="H16" s="19">
        <v>88.9</v>
      </c>
      <c r="I16" s="6">
        <f t="shared" si="0"/>
        <v>80.29999999999998</v>
      </c>
      <c r="J16" s="6">
        <f t="shared" si="1"/>
        <v>-148</v>
      </c>
      <c r="K16" s="12">
        <f t="shared" si="2"/>
        <v>-67.70000000000002</v>
      </c>
    </row>
    <row r="17" spans="1:11" s="2" customFormat="1" ht="12.75">
      <c r="A17" s="15" t="s">
        <v>10</v>
      </c>
      <c r="B17" s="18">
        <f>AVERAGE(B9:B16)</f>
        <v>281.6375</v>
      </c>
      <c r="C17" s="8">
        <f aca="true" t="shared" si="3" ref="C17:J17">AVERAGE(C9:C16)</f>
        <v>427.4625</v>
      </c>
      <c r="D17" s="8">
        <f t="shared" si="3"/>
        <v>-1.6375000000000006</v>
      </c>
      <c r="E17" s="8">
        <f t="shared" si="3"/>
        <v>-103.25</v>
      </c>
      <c r="F17" s="8">
        <f t="shared" si="3"/>
        <v>-65.9</v>
      </c>
      <c r="G17" s="8">
        <f t="shared" si="3"/>
        <v>485.54999999999995</v>
      </c>
      <c r="H17" s="20">
        <f t="shared" si="3"/>
        <v>69.425</v>
      </c>
      <c r="I17" s="8">
        <f t="shared" si="3"/>
        <v>154.12499999999997</v>
      </c>
      <c r="J17" s="8">
        <f t="shared" si="3"/>
        <v>-170.7875</v>
      </c>
      <c r="K17" s="14">
        <f t="shared" si="2"/>
        <v>-16.662500000000023</v>
      </c>
    </row>
    <row r="18" spans="2:10" s="2" customFormat="1" ht="12.75">
      <c r="B18" s="3"/>
      <c r="C18" s="3"/>
      <c r="D18" s="3"/>
      <c r="E18" s="3"/>
      <c r="F18" s="3"/>
      <c r="G18" s="3"/>
      <c r="H18" s="3"/>
      <c r="I18" s="3"/>
      <c r="J18" s="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K10"/>
    </sheetView>
  </sheetViews>
  <sheetFormatPr defaultColWidth="9.140625" defaultRowHeight="12.75"/>
  <sheetData>
    <row r="1" spans="1:11" ht="12.75">
      <c r="A1" s="15" t="s">
        <v>0</v>
      </c>
      <c r="B1" s="1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6" t="s">
        <v>7</v>
      </c>
      <c r="I1" s="10" t="s">
        <v>8</v>
      </c>
      <c r="J1" s="10" t="s">
        <v>9</v>
      </c>
      <c r="K1" s="16" t="s">
        <v>13</v>
      </c>
    </row>
    <row r="2" spans="1:11" ht="12.75">
      <c r="A2" s="13">
        <v>0</v>
      </c>
      <c r="B2" s="17">
        <v>0</v>
      </c>
      <c r="C2" s="6">
        <v>416.3</v>
      </c>
      <c r="D2" s="6">
        <v>42.1</v>
      </c>
      <c r="E2" s="6">
        <v>-27.2</v>
      </c>
      <c r="F2" s="6">
        <v>25.8</v>
      </c>
      <c r="G2" s="6">
        <v>457.7</v>
      </c>
      <c r="H2" s="19">
        <v>0</v>
      </c>
      <c r="I2" s="6">
        <f>B2+C2-G2-H2</f>
        <v>-41.39999999999998</v>
      </c>
      <c r="J2" s="6">
        <f>D2+E2+F2</f>
        <v>40.7</v>
      </c>
      <c r="K2" s="12">
        <f>I2+J2</f>
        <v>-0.6999999999999744</v>
      </c>
    </row>
    <row r="3" spans="1:11" ht="12.75">
      <c r="A3" s="13">
        <v>3</v>
      </c>
      <c r="B3" s="17">
        <v>0</v>
      </c>
      <c r="C3" s="6">
        <v>406.7</v>
      </c>
      <c r="D3" s="6">
        <v>36</v>
      </c>
      <c r="E3" s="6">
        <v>-13.3</v>
      </c>
      <c r="F3" s="6">
        <v>19.3</v>
      </c>
      <c r="G3" s="6">
        <v>449.2</v>
      </c>
      <c r="H3" s="19">
        <v>0</v>
      </c>
      <c r="I3" s="6">
        <f aca="true" t="shared" si="0" ref="I3:I9">B3+C3-G3-H3</f>
        <v>-42.5</v>
      </c>
      <c r="J3" s="6">
        <f aca="true" t="shared" si="1" ref="J3:J9">D3+E3+F3</f>
        <v>42</v>
      </c>
      <c r="K3" s="12">
        <f aca="true" t="shared" si="2" ref="K3:K10">I3+J3</f>
        <v>-0.5</v>
      </c>
    </row>
    <row r="4" spans="1:11" ht="12.75">
      <c r="A4" s="13">
        <v>6</v>
      </c>
      <c r="B4" s="17">
        <v>0</v>
      </c>
      <c r="C4" s="6">
        <v>405.3</v>
      </c>
      <c r="D4" s="6">
        <v>30.3</v>
      </c>
      <c r="E4" s="6">
        <v>-5.1</v>
      </c>
      <c r="F4" s="6">
        <v>12.4</v>
      </c>
      <c r="G4" s="6">
        <v>443.5</v>
      </c>
      <c r="H4" s="19">
        <v>0</v>
      </c>
      <c r="I4" s="6">
        <f t="shared" si="0"/>
        <v>-38.19999999999999</v>
      </c>
      <c r="J4" s="6">
        <f t="shared" si="1"/>
        <v>37.6</v>
      </c>
      <c r="K4" s="12">
        <f t="shared" si="2"/>
        <v>-0.5999999999999872</v>
      </c>
    </row>
    <row r="5" spans="1:11" ht="12.75">
      <c r="A5" s="13">
        <v>9</v>
      </c>
      <c r="B5" s="17">
        <v>25</v>
      </c>
      <c r="C5" s="6">
        <v>400.8</v>
      </c>
      <c r="D5" s="6">
        <v>25.2</v>
      </c>
      <c r="E5" s="6">
        <v>-1.9</v>
      </c>
      <c r="F5" s="6">
        <v>8.3</v>
      </c>
      <c r="G5" s="6">
        <v>440.1</v>
      </c>
      <c r="H5" s="19">
        <v>13.2</v>
      </c>
      <c r="I5" s="6">
        <f t="shared" si="0"/>
        <v>-27.50000000000001</v>
      </c>
      <c r="J5" s="6">
        <f t="shared" si="1"/>
        <v>31.6</v>
      </c>
      <c r="K5" s="12">
        <f t="shared" si="2"/>
        <v>4.099999999999991</v>
      </c>
    </row>
    <row r="6" spans="1:11" ht="12.75">
      <c r="A6" s="13">
        <v>12</v>
      </c>
      <c r="B6" s="17">
        <v>564.5</v>
      </c>
      <c r="C6" s="6">
        <v>428.4</v>
      </c>
      <c r="D6" s="6">
        <v>-54.1</v>
      </c>
      <c r="E6" s="6">
        <v>-152.7</v>
      </c>
      <c r="F6" s="6">
        <v>-148.8</v>
      </c>
      <c r="G6" s="6">
        <v>512.6</v>
      </c>
      <c r="H6" s="19">
        <v>127.8</v>
      </c>
      <c r="I6" s="6">
        <f t="shared" si="0"/>
        <v>352.49999999999994</v>
      </c>
      <c r="J6" s="6">
        <f t="shared" si="1"/>
        <v>-355.6</v>
      </c>
      <c r="K6" s="12">
        <f t="shared" si="2"/>
        <v>-3.1000000000000796</v>
      </c>
    </row>
    <row r="7" spans="1:11" ht="12.75">
      <c r="A7" s="13">
        <v>15</v>
      </c>
      <c r="B7" s="17">
        <v>794.8</v>
      </c>
      <c r="C7" s="6">
        <v>453.2</v>
      </c>
      <c r="D7" s="6">
        <v>-67.9</v>
      </c>
      <c r="E7" s="6">
        <v>-256.5</v>
      </c>
      <c r="F7" s="6">
        <v>-237.5</v>
      </c>
      <c r="G7" s="6">
        <v>547.8</v>
      </c>
      <c r="H7" s="19">
        <v>174.2</v>
      </c>
      <c r="I7" s="6">
        <f t="shared" si="0"/>
        <v>526</v>
      </c>
      <c r="J7" s="6">
        <f t="shared" si="1"/>
        <v>-561.9</v>
      </c>
      <c r="K7" s="12">
        <f t="shared" si="2"/>
        <v>-35.89999999999998</v>
      </c>
    </row>
    <row r="8" spans="1:11" ht="12.75">
      <c r="A8" s="13">
        <v>18</v>
      </c>
      <c r="B8" s="17">
        <v>650.5</v>
      </c>
      <c r="C8" s="6">
        <v>461.8</v>
      </c>
      <c r="D8" s="6">
        <v>-37</v>
      </c>
      <c r="E8" s="6">
        <v>-239</v>
      </c>
      <c r="F8" s="6">
        <v>-176.7</v>
      </c>
      <c r="G8" s="6">
        <v>537.2</v>
      </c>
      <c r="H8" s="19">
        <v>151.3</v>
      </c>
      <c r="I8" s="6">
        <f t="shared" si="0"/>
        <v>423.7999999999999</v>
      </c>
      <c r="J8" s="6">
        <f t="shared" si="1"/>
        <v>-452.7</v>
      </c>
      <c r="K8" s="12">
        <f t="shared" si="2"/>
        <v>-28.90000000000009</v>
      </c>
    </row>
    <row r="9" spans="1:11" ht="12.75">
      <c r="A9" s="13">
        <v>21</v>
      </c>
      <c r="B9" s="17">
        <v>218.3</v>
      </c>
      <c r="C9" s="6">
        <v>447.2</v>
      </c>
      <c r="D9" s="6">
        <v>12.3</v>
      </c>
      <c r="E9" s="6">
        <v>-130.3</v>
      </c>
      <c r="F9" s="6">
        <v>-30</v>
      </c>
      <c r="G9" s="6">
        <v>496.3</v>
      </c>
      <c r="H9" s="19">
        <v>88.9</v>
      </c>
      <c r="I9" s="6">
        <f t="shared" si="0"/>
        <v>80.29999999999998</v>
      </c>
      <c r="J9" s="6">
        <f t="shared" si="1"/>
        <v>-148</v>
      </c>
      <c r="K9" s="12">
        <f t="shared" si="2"/>
        <v>-67.70000000000002</v>
      </c>
    </row>
    <row r="10" spans="1:11" ht="12.75">
      <c r="A10" s="15" t="s">
        <v>10</v>
      </c>
      <c r="B10" s="18">
        <f>AVERAGE(B2:B9)</f>
        <v>281.6375</v>
      </c>
      <c r="C10" s="8">
        <f aca="true" t="shared" si="3" ref="C10:J10">AVERAGE(C2:C9)</f>
        <v>427.4625</v>
      </c>
      <c r="D10" s="8">
        <f t="shared" si="3"/>
        <v>-1.6375000000000006</v>
      </c>
      <c r="E10" s="8">
        <f t="shared" si="3"/>
        <v>-103.25</v>
      </c>
      <c r="F10" s="8">
        <f t="shared" si="3"/>
        <v>-65.9</v>
      </c>
      <c r="G10" s="8">
        <f t="shared" si="3"/>
        <v>485.54999999999995</v>
      </c>
      <c r="H10" s="20">
        <f t="shared" si="3"/>
        <v>69.425</v>
      </c>
      <c r="I10" s="8">
        <f t="shared" si="3"/>
        <v>154.12499999999997</v>
      </c>
      <c r="J10" s="8">
        <f t="shared" si="3"/>
        <v>-170.7875</v>
      </c>
      <c r="K10" s="14">
        <f t="shared" si="2"/>
        <v>-16.662500000000023</v>
      </c>
    </row>
    <row r="12" spans="2:11" ht="12.75">
      <c r="B12" s="15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16" t="s">
        <v>7</v>
      </c>
      <c r="I12" s="10" t="s">
        <v>8</v>
      </c>
      <c r="J12" s="10" t="s">
        <v>9</v>
      </c>
      <c r="K12" s="16" t="s">
        <v>13</v>
      </c>
    </row>
    <row r="13" spans="2:11" ht="12.75">
      <c r="B13" s="1">
        <v>281.6375</v>
      </c>
      <c r="C13" s="1">
        <v>427.4625</v>
      </c>
      <c r="D13" s="1">
        <v>-1.6375</v>
      </c>
      <c r="E13" s="1">
        <v>-103.25</v>
      </c>
      <c r="F13" s="1">
        <v>-65.9</v>
      </c>
      <c r="G13" s="1">
        <v>-485.55</v>
      </c>
      <c r="H13" s="1">
        <v>-69.425</v>
      </c>
      <c r="I13" s="1">
        <v>154.125</v>
      </c>
      <c r="J13" s="1">
        <v>-170.7875</v>
      </c>
      <c r="K13" s="1">
        <v>-16.6625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15" sqref="I15"/>
    </sheetView>
  </sheetViews>
  <sheetFormatPr defaultColWidth="9.140625" defaultRowHeight="12.75"/>
  <sheetData>
    <row r="1" spans="1:11" ht="12.75">
      <c r="A1" s="2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24" t="s">
        <v>7</v>
      </c>
      <c r="I1" s="21" t="s">
        <v>8</v>
      </c>
      <c r="J1" s="21" t="s">
        <v>9</v>
      </c>
      <c r="K1" s="24" t="s">
        <v>13</v>
      </c>
    </row>
    <row r="2" spans="1:11" ht="12.75">
      <c r="A2" s="23">
        <v>0</v>
      </c>
      <c r="B2" s="1">
        <v>0</v>
      </c>
      <c r="C2" s="1">
        <v>286.5</v>
      </c>
      <c r="D2" s="1">
        <v>41.2</v>
      </c>
      <c r="E2" s="1">
        <v>-3.7</v>
      </c>
      <c r="F2" s="1">
        <v>28.5</v>
      </c>
      <c r="G2" s="1">
        <v>352.7</v>
      </c>
      <c r="H2" s="12">
        <v>0</v>
      </c>
      <c r="I2" s="1">
        <f>B2+C2-G2-H2</f>
        <v>-66.19999999999999</v>
      </c>
      <c r="J2" s="1">
        <f>D2+E2+F2</f>
        <v>66</v>
      </c>
      <c r="K2" s="12">
        <f>I2+J2</f>
        <v>-0.19999999999998863</v>
      </c>
    </row>
    <row r="3" spans="1:11" ht="12.75">
      <c r="A3" s="23">
        <v>3</v>
      </c>
      <c r="B3" s="1">
        <v>0</v>
      </c>
      <c r="C3" s="1">
        <v>282.1</v>
      </c>
      <c r="D3" s="1">
        <v>38.7</v>
      </c>
      <c r="E3" s="1">
        <v>-2.4</v>
      </c>
      <c r="F3" s="1">
        <v>28.3</v>
      </c>
      <c r="G3" s="1">
        <v>346.7</v>
      </c>
      <c r="H3" s="12">
        <v>0</v>
      </c>
      <c r="I3" s="1">
        <f aca="true" t="shared" si="0" ref="I3:I9">B3+C3-G3-H3</f>
        <v>-64.59999999999997</v>
      </c>
      <c r="J3" s="1">
        <f aca="true" t="shared" si="1" ref="J3:J9">D3+E3+F3</f>
        <v>64.60000000000001</v>
      </c>
      <c r="K3" s="12">
        <f aca="true" t="shared" si="2" ref="K3:K10">I3+J3</f>
        <v>0</v>
      </c>
    </row>
    <row r="4" spans="1:11" ht="12.75">
      <c r="A4" s="23">
        <v>6</v>
      </c>
      <c r="B4" s="1">
        <v>0</v>
      </c>
      <c r="C4" s="1">
        <v>279.5</v>
      </c>
      <c r="D4" s="1">
        <v>37.4</v>
      </c>
      <c r="E4" s="1">
        <v>-0.8</v>
      </c>
      <c r="F4" s="1">
        <v>25.5</v>
      </c>
      <c r="G4" s="1">
        <v>341.8</v>
      </c>
      <c r="H4" s="12">
        <v>0</v>
      </c>
      <c r="I4" s="1">
        <f t="shared" si="0"/>
        <v>-62.30000000000001</v>
      </c>
      <c r="J4" s="1">
        <f t="shared" si="1"/>
        <v>62.1</v>
      </c>
      <c r="K4" s="12">
        <f t="shared" si="2"/>
        <v>-0.20000000000000995</v>
      </c>
    </row>
    <row r="5" spans="1:11" ht="12.75">
      <c r="A5" s="23">
        <v>9</v>
      </c>
      <c r="B5" s="1">
        <v>0</v>
      </c>
      <c r="C5" s="1">
        <v>275.5</v>
      </c>
      <c r="D5" s="1">
        <v>37.9</v>
      </c>
      <c r="E5" s="1">
        <v>1.1</v>
      </c>
      <c r="F5" s="1">
        <v>22.6</v>
      </c>
      <c r="G5" s="1">
        <v>337.2</v>
      </c>
      <c r="H5" s="12">
        <v>0</v>
      </c>
      <c r="I5" s="1">
        <f t="shared" si="0"/>
        <v>-61.69999999999999</v>
      </c>
      <c r="J5" s="1">
        <f t="shared" si="1"/>
        <v>61.6</v>
      </c>
      <c r="K5" s="12">
        <f t="shared" si="2"/>
        <v>-0.09999999999998721</v>
      </c>
    </row>
    <row r="6" spans="1:11" ht="12.75">
      <c r="A6" s="23">
        <v>12</v>
      </c>
      <c r="B6" s="1">
        <v>279.5</v>
      </c>
      <c r="C6" s="1">
        <v>275.7</v>
      </c>
      <c r="D6" s="1">
        <v>-21</v>
      </c>
      <c r="E6" s="1">
        <v>-47.1</v>
      </c>
      <c r="F6" s="1">
        <v>-43</v>
      </c>
      <c r="G6" s="1">
        <v>362.9</v>
      </c>
      <c r="H6" s="12">
        <v>75.7</v>
      </c>
      <c r="I6" s="1">
        <f t="shared" si="0"/>
        <v>116.60000000000007</v>
      </c>
      <c r="J6" s="1">
        <f t="shared" si="1"/>
        <v>-111.1</v>
      </c>
      <c r="K6" s="12">
        <f t="shared" si="2"/>
        <v>5.500000000000071</v>
      </c>
    </row>
    <row r="7" spans="1:11" ht="12.75">
      <c r="A7" s="23">
        <v>15</v>
      </c>
      <c r="B7" s="1">
        <v>621.6</v>
      </c>
      <c r="C7" s="1">
        <v>298.9</v>
      </c>
      <c r="D7" s="1">
        <v>-85.9</v>
      </c>
      <c r="E7" s="1">
        <v>-164.6</v>
      </c>
      <c r="F7" s="1">
        <v>-165</v>
      </c>
      <c r="G7" s="1">
        <v>410.2</v>
      </c>
      <c r="H7" s="12">
        <v>120.5</v>
      </c>
      <c r="I7" s="1">
        <f t="shared" si="0"/>
        <v>389.8</v>
      </c>
      <c r="J7" s="1">
        <f t="shared" si="1"/>
        <v>-415.5</v>
      </c>
      <c r="K7" s="12">
        <f t="shared" si="2"/>
        <v>-25.69999999999999</v>
      </c>
    </row>
    <row r="8" spans="1:11" ht="12.75">
      <c r="A8" s="23">
        <v>18</v>
      </c>
      <c r="B8" s="1">
        <v>477.6</v>
      </c>
      <c r="C8" s="1">
        <v>309.6</v>
      </c>
      <c r="D8" s="1">
        <v>-55.9</v>
      </c>
      <c r="E8" s="1">
        <v>-156.6</v>
      </c>
      <c r="F8" s="1">
        <v>-105.3</v>
      </c>
      <c r="G8" s="1">
        <v>411.4</v>
      </c>
      <c r="H8" s="12">
        <v>116.8</v>
      </c>
      <c r="I8" s="1">
        <f t="shared" si="0"/>
        <v>259.00000000000006</v>
      </c>
      <c r="J8" s="1">
        <f t="shared" si="1"/>
        <v>-317.8</v>
      </c>
      <c r="K8" s="12">
        <f t="shared" si="2"/>
        <v>-58.799999999999955</v>
      </c>
    </row>
    <row r="9" spans="1:11" ht="12.75">
      <c r="A9" s="23">
        <v>21</v>
      </c>
      <c r="B9" s="1">
        <v>0.5</v>
      </c>
      <c r="C9" s="1">
        <v>299.3</v>
      </c>
      <c r="D9" s="1">
        <v>41.3</v>
      </c>
      <c r="E9" s="1">
        <v>-9.7</v>
      </c>
      <c r="F9" s="1">
        <v>28.3</v>
      </c>
      <c r="G9" s="1">
        <v>362.9</v>
      </c>
      <c r="H9" s="12">
        <v>0.8</v>
      </c>
      <c r="I9" s="1">
        <f t="shared" si="0"/>
        <v>-63.89999999999996</v>
      </c>
      <c r="J9" s="1">
        <f t="shared" si="1"/>
        <v>59.9</v>
      </c>
      <c r="K9" s="12">
        <f t="shared" si="2"/>
        <v>-3.9999999999999645</v>
      </c>
    </row>
    <row r="10" spans="1:11" ht="12.75">
      <c r="A10" s="22" t="s">
        <v>10</v>
      </c>
      <c r="B10" s="9">
        <f>AVERAGE(B2:B9)</f>
        <v>172.4</v>
      </c>
      <c r="C10" s="9">
        <f aca="true" t="shared" si="3" ref="C10:J10">AVERAGE(C2:C9)</f>
        <v>288.3875</v>
      </c>
      <c r="D10" s="9">
        <f t="shared" si="3"/>
        <v>4.212500000000001</v>
      </c>
      <c r="E10" s="9">
        <f t="shared" si="3"/>
        <v>-47.975</v>
      </c>
      <c r="F10" s="9">
        <f t="shared" si="3"/>
        <v>-22.512499999999996</v>
      </c>
      <c r="G10" s="9">
        <f t="shared" si="3"/>
        <v>365.725</v>
      </c>
      <c r="H10" s="14">
        <f t="shared" si="3"/>
        <v>39.225</v>
      </c>
      <c r="I10" s="9">
        <f t="shared" si="3"/>
        <v>55.83750000000003</v>
      </c>
      <c r="J10" s="9">
        <f t="shared" si="3"/>
        <v>-66.27499999999999</v>
      </c>
      <c r="K10" s="14">
        <f t="shared" si="2"/>
        <v>-10.437499999999964</v>
      </c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3"/>
      <c r="K11" s="1"/>
    </row>
    <row r="12" spans="1:11" ht="12.75">
      <c r="A12" s="2" t="s">
        <v>11</v>
      </c>
      <c r="B12" s="2"/>
      <c r="C12" s="2"/>
      <c r="D12" s="2"/>
      <c r="E12" s="2"/>
      <c r="F12" s="2"/>
      <c r="G12" s="3"/>
      <c r="H12" s="3"/>
      <c r="I12" s="3"/>
      <c r="J12" s="3"/>
      <c r="K12" s="1"/>
    </row>
    <row r="13" spans="1:11" ht="12.75">
      <c r="A13" s="2" t="s">
        <v>12</v>
      </c>
      <c r="B13" s="2"/>
      <c r="C13" s="2"/>
      <c r="D13" s="2"/>
      <c r="E13" s="2"/>
      <c r="F13" s="2"/>
      <c r="G13" s="3"/>
      <c r="H13" s="3"/>
      <c r="I13" s="3"/>
      <c r="J13" s="3"/>
      <c r="K13" s="1"/>
    </row>
    <row r="14" spans="1:11" ht="12.75">
      <c r="A14" s="4" t="s">
        <v>14</v>
      </c>
      <c r="B14" s="5"/>
      <c r="C14" s="5"/>
      <c r="D14" s="5"/>
      <c r="E14" s="5"/>
      <c r="F14" s="3"/>
      <c r="G14" s="3"/>
      <c r="H14" s="3"/>
      <c r="I14" s="3"/>
      <c r="J14" s="3"/>
      <c r="K14" s="1"/>
    </row>
    <row r="15" spans="1:7" ht="12.75">
      <c r="A15" s="4" t="s">
        <v>15</v>
      </c>
      <c r="B15" s="5"/>
      <c r="C15" s="5"/>
      <c r="D15" s="5"/>
      <c r="E15" s="5"/>
      <c r="F15" s="3"/>
      <c r="G15" s="3"/>
    </row>
    <row r="16" spans="1:7" ht="12.75">
      <c r="A16" s="4" t="s">
        <v>16</v>
      </c>
      <c r="B16" s="5"/>
      <c r="C16" s="5"/>
      <c r="D16" s="5"/>
      <c r="E16" s="5"/>
      <c r="F16" s="3"/>
      <c r="G16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27" sqref="B27"/>
    </sheetView>
  </sheetViews>
  <sheetFormatPr defaultColWidth="9.140625" defaultRowHeight="12.75"/>
  <sheetData>
    <row r="1" spans="1:11" ht="12.75">
      <c r="A1" s="2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24" t="s">
        <v>7</v>
      </c>
      <c r="I1" s="21" t="s">
        <v>8</v>
      </c>
      <c r="J1" s="21" t="s">
        <v>9</v>
      </c>
      <c r="K1" s="24" t="s">
        <v>13</v>
      </c>
    </row>
    <row r="2" spans="1:11" ht="12.75">
      <c r="A2" s="23">
        <v>0</v>
      </c>
      <c r="B2" s="1">
        <v>0</v>
      </c>
      <c r="C2" s="1">
        <v>286.5</v>
      </c>
      <c r="D2" s="1">
        <v>41.2</v>
      </c>
      <c r="E2" s="1">
        <v>-3.7</v>
      </c>
      <c r="F2" s="1">
        <v>28.5</v>
      </c>
      <c r="G2" s="1">
        <v>352.7</v>
      </c>
      <c r="H2" s="12">
        <v>0</v>
      </c>
      <c r="I2" s="1">
        <f>B2+C2-G2-H2</f>
        <v>-66.19999999999999</v>
      </c>
      <c r="J2" s="1">
        <f>D2+E2+F2</f>
        <v>66</v>
      </c>
      <c r="K2" s="12">
        <f>I2+J2</f>
        <v>-0.19999999999998863</v>
      </c>
    </row>
    <row r="3" spans="1:11" ht="12.75">
      <c r="A3" s="23">
        <v>3</v>
      </c>
      <c r="B3" s="1">
        <v>0</v>
      </c>
      <c r="C3" s="1">
        <v>282.1</v>
      </c>
      <c r="D3" s="1">
        <v>38.7</v>
      </c>
      <c r="E3" s="1">
        <v>-2.4</v>
      </c>
      <c r="F3" s="1">
        <v>28.3</v>
      </c>
      <c r="G3" s="1">
        <v>346.7</v>
      </c>
      <c r="H3" s="12">
        <v>0</v>
      </c>
      <c r="I3" s="1">
        <f aca="true" t="shared" si="0" ref="I3:I9">B3+C3-G3-H3</f>
        <v>-64.59999999999997</v>
      </c>
      <c r="J3" s="1">
        <f aca="true" t="shared" si="1" ref="J3:J9">D3+E3+F3</f>
        <v>64.60000000000001</v>
      </c>
      <c r="K3" s="12">
        <f aca="true" t="shared" si="2" ref="K3:K10">I3+J3</f>
        <v>0</v>
      </c>
    </row>
    <row r="4" spans="1:11" ht="12.75">
      <c r="A4" s="23">
        <v>6</v>
      </c>
      <c r="B4" s="1">
        <v>0</v>
      </c>
      <c r="C4" s="1">
        <v>279.5</v>
      </c>
      <c r="D4" s="1">
        <v>37.4</v>
      </c>
      <c r="E4" s="1">
        <v>-0.8</v>
      </c>
      <c r="F4" s="1">
        <v>25.5</v>
      </c>
      <c r="G4" s="1">
        <v>341.8</v>
      </c>
      <c r="H4" s="12">
        <v>0</v>
      </c>
      <c r="I4" s="1">
        <f t="shared" si="0"/>
        <v>-62.30000000000001</v>
      </c>
      <c r="J4" s="1">
        <f t="shared" si="1"/>
        <v>62.1</v>
      </c>
      <c r="K4" s="12">
        <f t="shared" si="2"/>
        <v>-0.20000000000000995</v>
      </c>
    </row>
    <row r="5" spans="1:11" ht="12.75">
      <c r="A5" s="23">
        <v>9</v>
      </c>
      <c r="B5" s="1">
        <v>0</v>
      </c>
      <c r="C5" s="1">
        <v>275.5</v>
      </c>
      <c r="D5" s="1">
        <v>37.9</v>
      </c>
      <c r="E5" s="1">
        <v>1.1</v>
      </c>
      <c r="F5" s="1">
        <v>22.6</v>
      </c>
      <c r="G5" s="1">
        <v>337.2</v>
      </c>
      <c r="H5" s="12">
        <v>0</v>
      </c>
      <c r="I5" s="1">
        <f t="shared" si="0"/>
        <v>-61.69999999999999</v>
      </c>
      <c r="J5" s="1">
        <f t="shared" si="1"/>
        <v>61.6</v>
      </c>
      <c r="K5" s="12">
        <f t="shared" si="2"/>
        <v>-0.09999999999998721</v>
      </c>
    </row>
    <row r="6" spans="1:11" ht="12.75">
      <c r="A6" s="23">
        <v>12</v>
      </c>
      <c r="B6" s="1">
        <v>279.5</v>
      </c>
      <c r="C6" s="1">
        <v>275.7</v>
      </c>
      <c r="D6" s="1">
        <v>-21</v>
      </c>
      <c r="E6" s="1">
        <v>-47.1</v>
      </c>
      <c r="F6" s="1">
        <v>-43</v>
      </c>
      <c r="G6" s="1">
        <v>362.9</v>
      </c>
      <c r="H6" s="12">
        <v>75.7</v>
      </c>
      <c r="I6" s="1">
        <f t="shared" si="0"/>
        <v>116.60000000000007</v>
      </c>
      <c r="J6" s="1">
        <f t="shared" si="1"/>
        <v>-111.1</v>
      </c>
      <c r="K6" s="12">
        <f t="shared" si="2"/>
        <v>5.500000000000071</v>
      </c>
    </row>
    <row r="7" spans="1:11" ht="12.75">
      <c r="A7" s="23">
        <v>15</v>
      </c>
      <c r="B7" s="1">
        <v>621.6</v>
      </c>
      <c r="C7" s="1">
        <v>298.9</v>
      </c>
      <c r="D7" s="1">
        <v>-85.9</v>
      </c>
      <c r="E7" s="1">
        <v>-164.6</v>
      </c>
      <c r="F7" s="1">
        <v>-165</v>
      </c>
      <c r="G7" s="1">
        <v>410.2</v>
      </c>
      <c r="H7" s="12">
        <v>120.5</v>
      </c>
      <c r="I7" s="1">
        <f t="shared" si="0"/>
        <v>389.8</v>
      </c>
      <c r="J7" s="1">
        <f t="shared" si="1"/>
        <v>-415.5</v>
      </c>
      <c r="K7" s="12">
        <f t="shared" si="2"/>
        <v>-25.69999999999999</v>
      </c>
    </row>
    <row r="8" spans="1:11" ht="12.75">
      <c r="A8" s="23">
        <v>18</v>
      </c>
      <c r="B8" s="1">
        <v>477.6</v>
      </c>
      <c r="C8" s="1">
        <v>309.6</v>
      </c>
      <c r="D8" s="1">
        <v>-55.9</v>
      </c>
      <c r="E8" s="1">
        <v>-156.6</v>
      </c>
      <c r="F8" s="1">
        <v>-105.3</v>
      </c>
      <c r="G8" s="1">
        <v>411.4</v>
      </c>
      <c r="H8" s="12">
        <v>116.8</v>
      </c>
      <c r="I8" s="1">
        <f t="shared" si="0"/>
        <v>259.00000000000006</v>
      </c>
      <c r="J8" s="1">
        <f t="shared" si="1"/>
        <v>-317.8</v>
      </c>
      <c r="K8" s="12">
        <f t="shared" si="2"/>
        <v>-58.799999999999955</v>
      </c>
    </row>
    <row r="9" spans="1:11" ht="12.75">
      <c r="A9" s="23">
        <v>21</v>
      </c>
      <c r="B9" s="1">
        <v>0.5</v>
      </c>
      <c r="C9" s="1">
        <v>299.3</v>
      </c>
      <c r="D9" s="1">
        <v>41.3</v>
      </c>
      <c r="E9" s="1">
        <v>-9.7</v>
      </c>
      <c r="F9" s="1">
        <v>28.3</v>
      </c>
      <c r="G9" s="1">
        <v>362.9</v>
      </c>
      <c r="H9" s="12">
        <v>0.8</v>
      </c>
      <c r="I9" s="1">
        <f t="shared" si="0"/>
        <v>-63.89999999999996</v>
      </c>
      <c r="J9" s="1">
        <f t="shared" si="1"/>
        <v>59.9</v>
      </c>
      <c r="K9" s="12">
        <f t="shared" si="2"/>
        <v>-3.9999999999999645</v>
      </c>
    </row>
    <row r="10" spans="1:11" ht="12.75">
      <c r="A10" s="22" t="s">
        <v>10</v>
      </c>
      <c r="B10" s="9">
        <f>AVERAGE(B2:B9)</f>
        <v>172.4</v>
      </c>
      <c r="C10" s="9">
        <f aca="true" t="shared" si="3" ref="C10:J10">AVERAGE(C2:C9)</f>
        <v>288.3875</v>
      </c>
      <c r="D10" s="9">
        <f t="shared" si="3"/>
        <v>4.212500000000001</v>
      </c>
      <c r="E10" s="9">
        <f t="shared" si="3"/>
        <v>-47.975</v>
      </c>
      <c r="F10" s="9">
        <f t="shared" si="3"/>
        <v>-22.512499999999996</v>
      </c>
      <c r="G10" s="9">
        <f t="shared" si="3"/>
        <v>365.725</v>
      </c>
      <c r="H10" s="14">
        <f t="shared" si="3"/>
        <v>39.225</v>
      </c>
      <c r="I10" s="9">
        <f t="shared" si="3"/>
        <v>55.83750000000003</v>
      </c>
      <c r="J10" s="9">
        <f t="shared" si="3"/>
        <v>-66.27499999999999</v>
      </c>
      <c r="K10" s="14">
        <f t="shared" si="2"/>
        <v>-10.437499999999964</v>
      </c>
    </row>
    <row r="13" spans="2:11" ht="12.75"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24" t="s">
        <v>7</v>
      </c>
      <c r="I13" s="21" t="s">
        <v>8</v>
      </c>
      <c r="J13" s="21" t="s">
        <v>9</v>
      </c>
      <c r="K13" s="24" t="s">
        <v>13</v>
      </c>
    </row>
    <row r="14" spans="2:11" ht="12.75">
      <c r="B14" s="1">
        <v>172.4</v>
      </c>
      <c r="C14" s="1">
        <v>288.3875</v>
      </c>
      <c r="D14" s="1">
        <v>4.2125</v>
      </c>
      <c r="E14" s="1">
        <v>-47.975</v>
      </c>
      <c r="F14" s="1">
        <v>-22.5125</v>
      </c>
      <c r="G14" s="1">
        <v>-365.725</v>
      </c>
      <c r="H14" s="1">
        <v>-39.225</v>
      </c>
      <c r="I14" s="1">
        <v>55.8375</v>
      </c>
      <c r="J14" s="1">
        <v>-66.275</v>
      </c>
      <c r="K14" s="1">
        <v>-10.4375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maidment</dc:creator>
  <cp:keywords/>
  <dc:description/>
  <cp:lastModifiedBy>maidment</cp:lastModifiedBy>
  <cp:lastPrinted>2005-02-03T16:25:05Z</cp:lastPrinted>
  <dcterms:created xsi:type="dcterms:W3CDTF">2005-02-01T16:51:04Z</dcterms:created>
  <dcterms:modified xsi:type="dcterms:W3CDTF">2005-02-03T16:53:55Z</dcterms:modified>
  <cp:category/>
  <cp:version/>
  <cp:contentType/>
  <cp:contentStatus/>
</cp:coreProperties>
</file>