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140" windowHeight="9732" activeTab="0"/>
  </bookViews>
  <sheets>
    <sheet name="KatrinaDistances" sheetId="1" r:id="rId1"/>
  </sheets>
  <definedNames>
    <definedName name="DATABASE">'KatrinaDistances'!$A$2:$F$16</definedName>
  </definedNames>
  <calcPr fullCalcOnLoad="1"/>
</workbook>
</file>

<file path=xl/sharedStrings.xml><?xml version="1.0" encoding="utf-8"?>
<sst xmlns="http://schemas.openxmlformats.org/spreadsheetml/2006/main" count="23" uniqueCount="23">
  <si>
    <t>Latitude</t>
  </si>
  <si>
    <t>Longitude</t>
  </si>
  <si>
    <t>Wed Aug 24 10AM</t>
  </si>
  <si>
    <t>Wed Aug 24 10PM</t>
  </si>
  <si>
    <t>Thur Aug 25 10AM</t>
  </si>
  <si>
    <t>Thur Aug 25 10PM</t>
  </si>
  <si>
    <t>Fri Aug 26 10AM</t>
  </si>
  <si>
    <t>Fri Aug 26 10PM</t>
  </si>
  <si>
    <t>Sat Aug 27 10AM</t>
  </si>
  <si>
    <t>Sat Aug 27 10PM</t>
  </si>
  <si>
    <t>Sun Aug 28 10AM</t>
  </si>
  <si>
    <t>Sun Aug 28 10PM</t>
  </si>
  <si>
    <t>Mon Aug 29 10AM</t>
  </si>
  <si>
    <t>Mon Aug 29 10PM</t>
  </si>
  <si>
    <t>Tues Aug 30 10AM</t>
  </si>
  <si>
    <t>r=</t>
  </si>
  <si>
    <t>Lat rad</t>
  </si>
  <si>
    <t>Long Rad</t>
  </si>
  <si>
    <t>Formula (1)</t>
  </si>
  <si>
    <t>j</t>
  </si>
  <si>
    <t>d</t>
  </si>
  <si>
    <t>Formula (2)</t>
  </si>
  <si>
    <t>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</si>
</sst>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17</xdr:row>
      <xdr:rowOff>47625</xdr:rowOff>
    </xdr:from>
    <xdr:to>
      <xdr:col>6</xdr:col>
      <xdr:colOff>0</xdr:colOff>
      <xdr:row>20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00350"/>
          <a:ext cx="472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26.00390625" style="1" customWidth="1"/>
    <col min="2" max="5" width="10.8515625" style="2" customWidth="1"/>
    <col min="6" max="6" width="11.7109375" style="2" customWidth="1"/>
  </cols>
  <sheetData>
    <row r="1" spans="5:6" ht="12.75">
      <c r="E1" s="2" t="s">
        <v>15</v>
      </c>
      <c r="F1" s="4">
        <v>6367</v>
      </c>
    </row>
    <row r="2" spans="1:7" ht="12.75">
      <c r="A2" s="1" t="s">
        <v>22</v>
      </c>
      <c r="B2" s="2" t="s">
        <v>0</v>
      </c>
      <c r="C2" s="2" t="s">
        <v>1</v>
      </c>
      <c r="D2" s="2" t="s">
        <v>16</v>
      </c>
      <c r="E2" s="2" t="s">
        <v>17</v>
      </c>
      <c r="F2" s="4" t="s">
        <v>18</v>
      </c>
      <c r="G2" s="2" t="s">
        <v>21</v>
      </c>
    </row>
    <row r="3" spans="4:6" ht="12.75">
      <c r="D3" s="5" t="s">
        <v>20</v>
      </c>
      <c r="E3" s="5" t="s">
        <v>19</v>
      </c>
      <c r="F3" s="4"/>
    </row>
    <row r="4" spans="1:6" ht="12.75">
      <c r="A4" s="1" t="s">
        <v>2</v>
      </c>
      <c r="B4" s="3">
        <v>24.7</v>
      </c>
      <c r="C4" s="3">
        <v>-76.7</v>
      </c>
      <c r="D4" s="6">
        <f>B4*PI()/180</f>
        <v>0.4310963252425994</v>
      </c>
      <c r="E4" s="6">
        <f>C4*PI()/180</f>
        <v>-1.3386675362796507</v>
      </c>
      <c r="F4" s="4"/>
    </row>
    <row r="5" spans="1:7" ht="12.75">
      <c r="A5" s="1" t="s">
        <v>3</v>
      </c>
      <c r="B5" s="3">
        <v>26</v>
      </c>
      <c r="C5" s="3">
        <v>-78</v>
      </c>
      <c r="D5" s="6">
        <f aca="true" t="shared" si="0" ref="D5:E16">B5*PI()/180</f>
        <v>0.4537856055185257</v>
      </c>
      <c r="E5" s="6">
        <f t="shared" si="0"/>
        <v>-1.361356816555577</v>
      </c>
      <c r="F5" s="3">
        <f>2*$F$1*ASIN(SQRT(SIN((D5-D4)/2)^2+COS(D5)*COS(D4)*SIN((E5-E4)/2)^2))</f>
        <v>194.71000093424934</v>
      </c>
      <c r="G5">
        <f>$F$1*ACOS(SIN(D4)*SIN(D5)+COS(D4)*COS(D5)*COS(E4-E5))</f>
        <v>194.71000093422012</v>
      </c>
    </row>
    <row r="6" spans="1:7" ht="12.75">
      <c r="A6" s="1" t="s">
        <v>4</v>
      </c>
      <c r="B6" s="3">
        <v>26.2</v>
      </c>
      <c r="C6" s="3">
        <v>-79.3</v>
      </c>
      <c r="D6" s="6">
        <f t="shared" si="0"/>
        <v>0.4572762640225143</v>
      </c>
      <c r="E6" s="6">
        <f t="shared" si="0"/>
        <v>-1.3840460968315034</v>
      </c>
      <c r="F6" s="3">
        <f aca="true" t="shared" si="1" ref="F6:F16">2*$F$1*ASIN(SQRT(SIN((D6-D5)/2)^2+COS(D6)*COS(D5)*SIN((E6-E5)/2)^2))</f>
        <v>131.62077841066804</v>
      </c>
      <c r="G6">
        <f aca="true" t="shared" si="2" ref="G6:G16">$F$1*ACOS(SIN(D5)*SIN(D6)+COS(D5)*COS(D6)*COS(E5-E6))</f>
        <v>131.62077841065877</v>
      </c>
    </row>
    <row r="7" spans="1:7" ht="12.75">
      <c r="A7" s="1" t="s">
        <v>5</v>
      </c>
      <c r="B7" s="3">
        <v>25.5</v>
      </c>
      <c r="C7" s="3">
        <v>-80.7</v>
      </c>
      <c r="D7" s="6">
        <f t="shared" si="0"/>
        <v>0.445058959258554</v>
      </c>
      <c r="E7" s="6">
        <f t="shared" si="0"/>
        <v>-1.4084807063594238</v>
      </c>
      <c r="F7" s="3">
        <f t="shared" si="1"/>
        <v>160.16420569674239</v>
      </c>
      <c r="G7">
        <f t="shared" si="2"/>
        <v>160.1642056967334</v>
      </c>
    </row>
    <row r="8" spans="1:7" ht="12.75">
      <c r="A8" s="1" t="s">
        <v>6</v>
      </c>
      <c r="B8" s="3">
        <v>25.1</v>
      </c>
      <c r="C8" s="3">
        <v>-82.2</v>
      </c>
      <c r="D8" s="6">
        <f t="shared" si="0"/>
        <v>0.4380776422505767</v>
      </c>
      <c r="E8" s="6">
        <f t="shared" si="0"/>
        <v>-1.4346606451393389</v>
      </c>
      <c r="F8" s="3">
        <f t="shared" si="1"/>
        <v>157.11692746458627</v>
      </c>
      <c r="G8">
        <f t="shared" si="2"/>
        <v>157.11692746459144</v>
      </c>
    </row>
    <row r="9" spans="1:7" ht="12.75">
      <c r="A9" s="1" t="s">
        <v>7</v>
      </c>
      <c r="B9" s="3">
        <v>24.6</v>
      </c>
      <c r="C9" s="3">
        <v>-83.6</v>
      </c>
      <c r="D9" s="6">
        <f t="shared" si="0"/>
        <v>0.4293509959906051</v>
      </c>
      <c r="E9" s="6">
        <f t="shared" si="0"/>
        <v>-1.4590952546672595</v>
      </c>
      <c r="F9" s="3">
        <f t="shared" si="1"/>
        <v>151.71011842533107</v>
      </c>
      <c r="G9">
        <f t="shared" si="2"/>
        <v>151.71011842531905</v>
      </c>
    </row>
    <row r="10" spans="1:7" ht="12.75">
      <c r="A10" s="1" t="s">
        <v>8</v>
      </c>
      <c r="B10" s="3">
        <v>24.5</v>
      </c>
      <c r="C10" s="3">
        <v>-85</v>
      </c>
      <c r="D10" s="6">
        <f t="shared" si="0"/>
        <v>0.4276056667386107</v>
      </c>
      <c r="E10" s="6">
        <f t="shared" si="0"/>
        <v>-1.4835298641951802</v>
      </c>
      <c r="F10" s="3">
        <f t="shared" si="1"/>
        <v>141.94602806332634</v>
      </c>
      <c r="G10">
        <f t="shared" si="2"/>
        <v>141.94602806331017</v>
      </c>
    </row>
    <row r="11" spans="1:7" ht="12.75">
      <c r="A11" s="1" t="s">
        <v>9</v>
      </c>
      <c r="B11" s="3">
        <v>25</v>
      </c>
      <c r="C11" s="3">
        <v>-86.2</v>
      </c>
      <c r="D11" s="6">
        <f t="shared" si="0"/>
        <v>0.4363323129985824</v>
      </c>
      <c r="E11" s="6">
        <f t="shared" si="0"/>
        <v>-1.5044738152191122</v>
      </c>
      <c r="F11" s="3">
        <f t="shared" si="1"/>
        <v>133.23816039031846</v>
      </c>
      <c r="G11">
        <f t="shared" si="2"/>
        <v>133.23816039034958</v>
      </c>
    </row>
    <row r="12" spans="1:7" ht="12.75">
      <c r="A12" s="1" t="s">
        <v>10</v>
      </c>
      <c r="B12" s="3">
        <v>26</v>
      </c>
      <c r="C12" s="3">
        <v>-88.1</v>
      </c>
      <c r="D12" s="6">
        <f t="shared" si="0"/>
        <v>0.4537856055185257</v>
      </c>
      <c r="E12" s="6">
        <f t="shared" si="0"/>
        <v>-1.5376350710070041</v>
      </c>
      <c r="F12" s="3">
        <f t="shared" si="1"/>
        <v>220.59798188007912</v>
      </c>
      <c r="G12">
        <f t="shared" si="2"/>
        <v>220.59798188006872</v>
      </c>
    </row>
    <row r="13" spans="1:7" ht="12.75">
      <c r="A13" s="1" t="s">
        <v>11</v>
      </c>
      <c r="B13" s="3">
        <v>27.6</v>
      </c>
      <c r="C13" s="3">
        <v>-89.4</v>
      </c>
      <c r="D13" s="6">
        <f t="shared" si="0"/>
        <v>0.48171087355043496</v>
      </c>
      <c r="E13" s="6">
        <f t="shared" si="0"/>
        <v>-1.5603243512829308</v>
      </c>
      <c r="F13" s="3">
        <f t="shared" si="1"/>
        <v>219.63092893854054</v>
      </c>
      <c r="G13">
        <f t="shared" si="2"/>
        <v>219.6309289385296</v>
      </c>
    </row>
    <row r="14" spans="1:7" ht="12.75">
      <c r="A14" s="1" t="s">
        <v>12</v>
      </c>
      <c r="B14" s="3">
        <v>30.2</v>
      </c>
      <c r="C14" s="3">
        <v>-89.6</v>
      </c>
      <c r="D14" s="6">
        <f t="shared" si="0"/>
        <v>0.5270894341022875</v>
      </c>
      <c r="E14" s="6">
        <f t="shared" si="0"/>
        <v>-1.5638150097869192</v>
      </c>
      <c r="F14" s="3">
        <f t="shared" si="1"/>
        <v>289.5794968936959</v>
      </c>
      <c r="G14">
        <f t="shared" si="2"/>
        <v>289.57949689369184</v>
      </c>
    </row>
    <row r="15" spans="1:7" ht="12.75">
      <c r="A15" s="1" t="s">
        <v>13</v>
      </c>
      <c r="B15" s="3">
        <v>33.5</v>
      </c>
      <c r="C15" s="3">
        <v>-88.5</v>
      </c>
      <c r="D15" s="6">
        <f t="shared" si="0"/>
        <v>0.5846852994181003</v>
      </c>
      <c r="E15" s="6">
        <f t="shared" si="0"/>
        <v>-1.5446163880149817</v>
      </c>
      <c r="F15" s="3">
        <f t="shared" si="1"/>
        <v>381.1207412560428</v>
      </c>
      <c r="G15">
        <f t="shared" si="2"/>
        <v>381.1207412560487</v>
      </c>
    </row>
    <row r="16" spans="1:7" ht="12.75">
      <c r="A16" s="1" t="s">
        <v>14</v>
      </c>
      <c r="B16" s="3">
        <v>36.3</v>
      </c>
      <c r="C16" s="3">
        <v>-87.5</v>
      </c>
      <c r="D16" s="6">
        <f t="shared" si="0"/>
        <v>0.6335545184739415</v>
      </c>
      <c r="E16" s="6">
        <f t="shared" si="0"/>
        <v>-1.5271630954950381</v>
      </c>
      <c r="F16" s="3">
        <f t="shared" si="1"/>
        <v>324.2171911827813</v>
      </c>
      <c r="G16">
        <f t="shared" si="2"/>
        <v>324.2171911827762</v>
      </c>
    </row>
    <row r="23" ht="12.75">
      <c r="A23"/>
    </row>
  </sheetData>
  <printOptions/>
  <pageMargins left="0.75" right="0.75" top="1" bottom="1" header="0.5" footer="0.5"/>
  <pageSetup horizontalDpi="360" verticalDpi="360" orientation="portrait" r:id="rId4"/>
  <drawing r:id="rId3"/>
  <legacyDrawing r:id="rId2"/>
  <oleObjects>
    <oleObject progId="Equation.3" shapeId="6885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Tarboton</cp:lastModifiedBy>
  <dcterms:modified xsi:type="dcterms:W3CDTF">2006-09-12T03:47:05Z</dcterms:modified>
  <cp:category/>
  <cp:version/>
  <cp:contentType/>
  <cp:contentStatus/>
</cp:coreProperties>
</file>